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aff\Dropbox\JPOWER II\"/>
    </mc:Choice>
  </mc:AlternateContent>
  <xr:revisionPtr revIDLastSave="0" documentId="8_{F1E075A3-1CC3-44B5-8436-D2B1576CB989}" xr6:coauthVersionLast="47" xr6:coauthVersionMax="47" xr10:uidLastSave="{00000000-0000-0000-0000-000000000000}"/>
  <bookViews>
    <workbookView xWindow="28680" yWindow="-120" windowWidth="25440" windowHeight="15270" xr2:uid="{DF820B6F-F742-458A-9D31-39BB67967B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B33" i="1" l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D33" i="1"/>
  <c r="D34" i="1" s="1"/>
  <c r="D35" i="1" s="1"/>
  <c r="D36" i="1" l="1"/>
  <c r="D37" i="1" s="1"/>
  <c r="D38" i="1" s="1"/>
  <c r="D39" i="1" s="1"/>
  <c r="D28" i="1" l="1"/>
  <c r="D29" i="1" s="1"/>
</calcChain>
</file>

<file path=xl/sharedStrings.xml><?xml version="1.0" encoding="utf-8"?>
<sst xmlns="http://schemas.openxmlformats.org/spreadsheetml/2006/main" count="11" uniqueCount="11">
  <si>
    <t>box #</t>
  </si>
  <si>
    <t>Valuation</t>
  </si>
  <si>
    <t>kW</t>
  </si>
  <si>
    <t>NPV Value</t>
  </si>
  <si>
    <t>Contract Remaining (years)</t>
  </si>
  <si>
    <t>Price per Watt</t>
  </si>
  <si>
    <t>Desired Discount Rate</t>
  </si>
  <si>
    <t>Cash Flows (revenues less expenses)</t>
  </si>
  <si>
    <t>Box 5</t>
  </si>
  <si>
    <t>kWh/kWp</t>
  </si>
  <si>
    <t>kWh 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</si>
</sst>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"/>
    <numFmt numFmtId="170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</font>
    <font>
      <sz val="9"/>
      <color theme="1"/>
      <name val="Calibri"/>
      <family val="2"/>
      <scheme val="minor"/>
    </font>
    <font>
      <i/>
      <sz val="9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3" fillId="2" borderId="1" xfId="3" applyFont="1" applyFill="1" applyBorder="1" applyProtection="1">
      <protection locked="0"/>
    </xf>
    <xf numFmtId="164" fontId="0" fillId="0" borderId="0" xfId="1" applyNumberFormat="1" applyFont="1"/>
    <xf numFmtId="43" fontId="0" fillId="0" borderId="0" xfId="0" applyNumberFormat="1"/>
    <xf numFmtId="0" fontId="5" fillId="0" borderId="0" xfId="0" applyFont="1"/>
    <xf numFmtId="0" fontId="6" fillId="2" borderId="1" xfId="3" applyFont="1" applyFill="1" applyBorder="1" applyAlignment="1" applyProtection="1">
      <alignment horizontal="right"/>
      <protection locked="0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166" fontId="5" fillId="0" borderId="0" xfId="0" applyNumberFormat="1" applyFont="1"/>
    <xf numFmtId="165" fontId="5" fillId="0" borderId="0" xfId="0" applyNumberFormat="1" applyFont="1"/>
    <xf numFmtId="164" fontId="5" fillId="0" borderId="0" xfId="1" applyNumberFormat="1" applyFont="1"/>
    <xf numFmtId="0" fontId="7" fillId="0" borderId="1" xfId="0" applyFont="1" applyBorder="1"/>
    <xf numFmtId="0" fontId="7" fillId="0" borderId="0" xfId="0" applyFont="1"/>
    <xf numFmtId="0" fontId="8" fillId="3" borderId="0" xfId="0" applyFont="1" applyFill="1"/>
    <xf numFmtId="0" fontId="4" fillId="2" borderId="2" xfId="3" applyFont="1" applyFill="1" applyBorder="1" applyAlignment="1" applyProtection="1">
      <alignment horizontal="left"/>
      <protection locked="0"/>
    </xf>
    <xf numFmtId="0" fontId="0" fillId="0" borderId="2" xfId="0" applyBorder="1"/>
    <xf numFmtId="164" fontId="5" fillId="0" borderId="2" xfId="1" applyNumberFormat="1" applyFont="1" applyBorder="1"/>
    <xf numFmtId="0" fontId="6" fillId="2" borderId="0" xfId="3" applyFont="1" applyFill="1" applyBorder="1" applyAlignment="1" applyProtection="1">
      <alignment horizontal="right"/>
      <protection locked="0"/>
    </xf>
    <xf numFmtId="0" fontId="5" fillId="0" borderId="0" xfId="0" applyFont="1" applyBorder="1"/>
    <xf numFmtId="170" fontId="8" fillId="3" borderId="0" xfId="2" applyNumberFormat="1" applyFont="1" applyFill="1"/>
    <xf numFmtId="165" fontId="8" fillId="3" borderId="0" xfId="0" applyNumberFormat="1" applyFont="1" applyFill="1"/>
    <xf numFmtId="165" fontId="8" fillId="3" borderId="1" xfId="0" applyNumberFormat="1" applyFont="1" applyFill="1" applyBorder="1"/>
  </cellXfs>
  <cellStyles count="4">
    <cellStyle name="Comma" xfId="1" builtinId="3"/>
    <cellStyle name="Normal" xfId="0" builtinId="0"/>
    <cellStyle name="Normal 3" xfId="3" xr:uid="{86123071-3074-4E55-8F88-4D4CE411FADB}"/>
    <cellStyle name="Percent" xfId="2" builtinId="5"/>
  </cellStyles>
  <dxfs count="2"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2</xdr:row>
      <xdr:rowOff>38100</xdr:rowOff>
    </xdr:from>
    <xdr:to>
      <xdr:col>5</xdr:col>
      <xdr:colOff>619126</xdr:colOff>
      <xdr:row>17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A86570A-BF17-4DFA-9818-A16EE903DEC9}"/>
            </a:ext>
          </a:extLst>
        </xdr:cNvPr>
        <xdr:cNvSpPr txBox="1"/>
      </xdr:nvSpPr>
      <xdr:spPr>
        <a:xfrm>
          <a:off x="352425" y="419100"/>
          <a:ext cx="4562476" cy="3000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Asset Valuation and User Guide </a:t>
          </a:r>
        </a:p>
        <a:p>
          <a:r>
            <a:rPr 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JJR Calculator provides an independent market value service for operating cash flows. Market Participants and Market Viewers customers can assess varying discount rates</a:t>
          </a:r>
          <a:r>
            <a:rPr lang="en-US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 </a:t>
          </a:r>
          <a:r>
            <a:rPr 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cash flows. </a:t>
          </a:r>
        </a:p>
        <a:p>
          <a:endParaRPr lang="en-US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Calculation Results and Details </a:t>
          </a:r>
          <a:endParaRPr lang="en-US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Calculation results include the Market Value per Watt and total cash value for the provided cash flow scenario. The Market Value represents the present value, or mark-to-market, calculated from the full term structure in the forward cash flows (provided). </a:t>
          </a:r>
        </a:p>
        <a:p>
          <a:r>
            <a:rPr 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Valuation represents the payment calculated from the traded level before market fees.</a:t>
          </a:r>
        </a:p>
        <a:p>
          <a:endParaRPr lang="en-US" sz="9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USER INSTRUCTIONS</a:t>
          </a:r>
          <a:endParaRPr lang="en-US" sz="9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Box #1: 	enter kW</a:t>
          </a:r>
        </a:p>
        <a:p>
          <a:r>
            <a:rPr 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Box #2:	enter remaining</a:t>
          </a:r>
          <a:r>
            <a:rPr lang="en-US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years for PPA</a:t>
          </a:r>
          <a:r>
            <a:rPr 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Box #3:	Enter desired discount rate (%)</a:t>
          </a:r>
        </a:p>
        <a:p>
          <a:r>
            <a:rPr 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Box #4:	Enter production factor (drives</a:t>
          </a:r>
          <a:r>
            <a:rPr lang="en-US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kWh production) </a:t>
          </a:r>
          <a:endParaRPr lang="en-US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Box #5:	Enter forecasted cash flows</a:t>
          </a:r>
        </a:p>
        <a:p>
          <a:r>
            <a:rPr 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Box #6:	Your valuation for inputs provided. This is your assumed valuation.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BE59E-ABD2-497C-A264-AC4E96C2EA0F}">
  <dimension ref="B21:K56"/>
  <sheetViews>
    <sheetView tabSelected="1" topLeftCell="A9" zoomScaleNormal="100" workbookViewId="0">
      <selection activeCell="C30" sqref="C30"/>
    </sheetView>
  </sheetViews>
  <sheetFormatPr defaultRowHeight="15" x14ac:dyDescent="0.25"/>
  <cols>
    <col min="2" max="2" width="21.7109375" customWidth="1"/>
    <col min="3" max="3" width="8.140625" customWidth="1"/>
    <col min="4" max="4" width="11.85546875" customWidth="1"/>
    <col min="5" max="5" width="13.5703125" customWidth="1"/>
    <col min="6" max="6" width="11.85546875" customWidth="1"/>
    <col min="8" max="8" width="13.28515625" bestFit="1" customWidth="1"/>
    <col min="11" max="11" width="11.5703125" bestFit="1" customWidth="1"/>
  </cols>
  <sheetData>
    <row r="21" spans="2:11" ht="15.75" thickBot="1" x14ac:dyDescent="0.3">
      <c r="B21" s="1"/>
      <c r="C21" s="5" t="s">
        <v>0</v>
      </c>
      <c r="D21" s="1"/>
      <c r="F21" s="17"/>
    </row>
    <row r="22" spans="2:11" x14ac:dyDescent="0.25">
      <c r="B22" s="12" t="s">
        <v>2</v>
      </c>
      <c r="C22" s="4">
        <v>1</v>
      </c>
      <c r="D22" s="13">
        <v>1000</v>
      </c>
    </row>
    <row r="23" spans="2:11" x14ac:dyDescent="0.25">
      <c r="B23" s="12" t="s">
        <v>4</v>
      </c>
      <c r="C23" s="4">
        <v>2</v>
      </c>
      <c r="D23" s="13">
        <v>8</v>
      </c>
    </row>
    <row r="24" spans="2:11" x14ac:dyDescent="0.25">
      <c r="B24" s="12" t="s">
        <v>6</v>
      </c>
      <c r="C24" s="4">
        <v>3</v>
      </c>
      <c r="D24" s="19">
        <v>0.12</v>
      </c>
      <c r="H24" s="2"/>
      <c r="K24" s="3"/>
    </row>
    <row r="25" spans="2:11" x14ac:dyDescent="0.25">
      <c r="B25" s="12" t="s">
        <v>9</v>
      </c>
      <c r="C25" s="4">
        <v>4</v>
      </c>
      <c r="D25" s="13">
        <v>1250</v>
      </c>
      <c r="E25" s="4"/>
      <c r="F25" s="8"/>
      <c r="H25" s="2"/>
      <c r="K25" s="3"/>
    </row>
    <row r="26" spans="2:11" x14ac:dyDescent="0.25">
      <c r="B26" s="12" t="s">
        <v>10</v>
      </c>
      <c r="D26" s="10">
        <f>D25*D22</f>
        <v>1250000</v>
      </c>
      <c r="E26" s="4"/>
      <c r="F26" s="8"/>
      <c r="H26" s="2"/>
      <c r="K26" s="3"/>
    </row>
    <row r="27" spans="2:11" x14ac:dyDescent="0.25">
      <c r="B27" s="14" t="s">
        <v>1</v>
      </c>
      <c r="C27" s="15"/>
      <c r="D27" s="16"/>
      <c r="E27" s="4"/>
      <c r="F27" s="8"/>
      <c r="H27" s="2"/>
      <c r="K27" s="3"/>
    </row>
    <row r="28" spans="2:11" x14ac:dyDescent="0.25">
      <c r="B28" s="12" t="s">
        <v>3</v>
      </c>
      <c r="C28" s="4">
        <v>6</v>
      </c>
      <c r="D28" s="9">
        <f>NPV(D24,D32:D44)</f>
        <v>1048171.9908029418</v>
      </c>
      <c r="E28" s="4"/>
      <c r="F28" s="8"/>
      <c r="H28" s="2"/>
      <c r="K28" s="3"/>
    </row>
    <row r="29" spans="2:11" x14ac:dyDescent="0.25">
      <c r="B29" s="12" t="s">
        <v>5</v>
      </c>
      <c r="C29" s="4">
        <v>6</v>
      </c>
      <c r="D29" s="8">
        <f>D28/D22/1000</f>
        <v>1.0481719908029417</v>
      </c>
      <c r="E29" s="4"/>
      <c r="F29" s="8"/>
      <c r="H29" s="2"/>
      <c r="K29" s="3"/>
    </row>
    <row r="30" spans="2:11" x14ac:dyDescent="0.25">
      <c r="B30" s="4"/>
      <c r="C30" s="4"/>
      <c r="D30" s="4"/>
      <c r="E30" s="4"/>
      <c r="F30" s="4"/>
    </row>
    <row r="31" spans="2:11" ht="15.75" thickBot="1" x14ac:dyDescent="0.3">
      <c r="B31" s="11" t="s">
        <v>7</v>
      </c>
      <c r="C31" s="6"/>
      <c r="D31" s="7" t="s">
        <v>8</v>
      </c>
      <c r="E31" s="18"/>
      <c r="F31" s="18"/>
    </row>
    <row r="32" spans="2:11" x14ac:dyDescent="0.25">
      <c r="B32" s="4">
        <v>2026</v>
      </c>
      <c r="C32" s="4"/>
      <c r="D32" s="20">
        <v>211000</v>
      </c>
      <c r="E32" s="18"/>
      <c r="F32" s="18"/>
    </row>
    <row r="33" spans="2:6" x14ac:dyDescent="0.25">
      <c r="B33" s="4">
        <f>B32+1</f>
        <v>2027</v>
      </c>
      <c r="C33" s="4"/>
      <c r="D33" s="20">
        <f>D32</f>
        <v>211000</v>
      </c>
      <c r="E33" s="4"/>
      <c r="F33" s="4"/>
    </row>
    <row r="34" spans="2:6" x14ac:dyDescent="0.25">
      <c r="B34" s="4">
        <f>B33+1</f>
        <v>2028</v>
      </c>
      <c r="C34" s="4"/>
      <c r="D34" s="20">
        <f t="shared" ref="D34:D39" si="0">D33</f>
        <v>211000</v>
      </c>
      <c r="E34" s="4"/>
      <c r="F34" s="4"/>
    </row>
    <row r="35" spans="2:6" x14ac:dyDescent="0.25">
      <c r="B35" s="4">
        <f t="shared" ref="B35:B51" si="1">B34+1</f>
        <v>2029</v>
      </c>
      <c r="C35" s="4"/>
      <c r="D35" s="20">
        <f t="shared" si="0"/>
        <v>211000</v>
      </c>
      <c r="E35" s="4"/>
      <c r="F35" s="4"/>
    </row>
    <row r="36" spans="2:6" x14ac:dyDescent="0.25">
      <c r="B36" s="4">
        <f t="shared" si="1"/>
        <v>2030</v>
      </c>
      <c r="C36" s="4"/>
      <c r="D36" s="20">
        <f t="shared" si="0"/>
        <v>211000</v>
      </c>
      <c r="E36" s="4"/>
      <c r="F36" s="4"/>
    </row>
    <row r="37" spans="2:6" x14ac:dyDescent="0.25">
      <c r="B37" s="4">
        <f t="shared" si="1"/>
        <v>2031</v>
      </c>
      <c r="C37" s="4"/>
      <c r="D37" s="20">
        <f t="shared" si="0"/>
        <v>211000</v>
      </c>
      <c r="E37" s="4"/>
      <c r="F37" s="4"/>
    </row>
    <row r="38" spans="2:6" x14ac:dyDescent="0.25">
      <c r="B38" s="4">
        <f t="shared" si="1"/>
        <v>2032</v>
      </c>
      <c r="C38" s="4"/>
      <c r="D38" s="20">
        <f t="shared" si="0"/>
        <v>211000</v>
      </c>
      <c r="E38" s="4"/>
      <c r="F38" s="4"/>
    </row>
    <row r="39" spans="2:6" x14ac:dyDescent="0.25">
      <c r="B39" s="4">
        <f t="shared" si="1"/>
        <v>2033</v>
      </c>
      <c r="C39" s="4"/>
      <c r="D39" s="20">
        <f t="shared" si="0"/>
        <v>211000</v>
      </c>
      <c r="E39" s="4"/>
      <c r="F39" s="4"/>
    </row>
    <row r="40" spans="2:6" x14ac:dyDescent="0.25">
      <c r="B40" s="4">
        <f t="shared" si="1"/>
        <v>2034</v>
      </c>
      <c r="C40" s="4"/>
      <c r="D40" s="20"/>
      <c r="E40" s="4"/>
      <c r="F40" s="4"/>
    </row>
    <row r="41" spans="2:6" x14ac:dyDescent="0.25">
      <c r="B41" s="4">
        <f t="shared" si="1"/>
        <v>2035</v>
      </c>
      <c r="C41" s="4"/>
      <c r="D41" s="20"/>
      <c r="E41" s="4"/>
      <c r="F41" s="4"/>
    </row>
    <row r="42" spans="2:6" x14ac:dyDescent="0.25">
      <c r="B42" s="4">
        <f t="shared" si="1"/>
        <v>2036</v>
      </c>
      <c r="C42" s="4"/>
      <c r="D42" s="20"/>
      <c r="E42" s="4"/>
      <c r="F42" s="4"/>
    </row>
    <row r="43" spans="2:6" x14ac:dyDescent="0.25">
      <c r="B43" s="4">
        <f t="shared" si="1"/>
        <v>2037</v>
      </c>
      <c r="C43" s="4"/>
      <c r="D43" s="20"/>
      <c r="E43" s="4"/>
      <c r="F43" s="4"/>
    </row>
    <row r="44" spans="2:6" x14ac:dyDescent="0.25">
      <c r="B44" s="4">
        <f t="shared" si="1"/>
        <v>2038</v>
      </c>
      <c r="C44" s="4"/>
      <c r="D44" s="20"/>
      <c r="E44" s="4"/>
      <c r="F44" s="4"/>
    </row>
    <row r="45" spans="2:6" x14ac:dyDescent="0.25">
      <c r="B45" s="4">
        <f t="shared" si="1"/>
        <v>2039</v>
      </c>
      <c r="C45" s="4"/>
      <c r="D45" s="20"/>
      <c r="E45" s="4"/>
      <c r="F45" s="4"/>
    </row>
    <row r="46" spans="2:6" x14ac:dyDescent="0.25">
      <c r="B46" s="4">
        <f t="shared" si="1"/>
        <v>2040</v>
      </c>
      <c r="C46" s="4"/>
      <c r="D46" s="20"/>
      <c r="E46" s="4"/>
      <c r="F46" s="4"/>
    </row>
    <row r="47" spans="2:6" x14ac:dyDescent="0.25">
      <c r="B47" s="4">
        <f t="shared" si="1"/>
        <v>2041</v>
      </c>
      <c r="C47" s="4"/>
      <c r="D47" s="20"/>
      <c r="E47" s="4"/>
      <c r="F47" s="4"/>
    </row>
    <row r="48" spans="2:6" x14ac:dyDescent="0.25">
      <c r="B48" s="4">
        <f t="shared" si="1"/>
        <v>2042</v>
      </c>
      <c r="C48" s="4"/>
      <c r="D48" s="20"/>
      <c r="E48" s="4"/>
      <c r="F48" s="4"/>
    </row>
    <row r="49" spans="2:6" x14ac:dyDescent="0.25">
      <c r="B49" s="4">
        <f t="shared" si="1"/>
        <v>2043</v>
      </c>
      <c r="C49" s="4"/>
      <c r="D49" s="20"/>
      <c r="E49" s="4"/>
      <c r="F49" s="4"/>
    </row>
    <row r="50" spans="2:6" x14ac:dyDescent="0.25">
      <c r="B50" s="4">
        <f t="shared" si="1"/>
        <v>2044</v>
      </c>
      <c r="C50" s="4"/>
      <c r="D50" s="20"/>
      <c r="E50" s="4"/>
      <c r="F50" s="4"/>
    </row>
    <row r="51" spans="2:6" x14ac:dyDescent="0.25">
      <c r="B51" s="4">
        <f t="shared" si="1"/>
        <v>2045</v>
      </c>
      <c r="C51" s="4"/>
      <c r="D51" s="20"/>
      <c r="E51" s="4"/>
      <c r="F51" s="4"/>
    </row>
    <row r="52" spans="2:6" ht="15.75" thickBot="1" x14ac:dyDescent="0.3">
      <c r="B52" s="6">
        <f>B51+1</f>
        <v>2046</v>
      </c>
      <c r="C52" s="6"/>
      <c r="D52" s="21"/>
      <c r="E52" s="6"/>
      <c r="F52" s="6"/>
    </row>
    <row r="54" spans="2:6" x14ac:dyDescent="0.25">
      <c r="B54" s="4"/>
      <c r="C54" s="4"/>
      <c r="D54" s="4"/>
      <c r="E54" s="4"/>
      <c r="F54" s="4"/>
    </row>
    <row r="55" spans="2:6" x14ac:dyDescent="0.25">
      <c r="B55" s="4"/>
      <c r="C55" s="4"/>
      <c r="D55" s="4"/>
      <c r="E55" s="4"/>
      <c r="F55" s="4"/>
    </row>
    <row r="56" spans="2:6" x14ac:dyDescent="0.25">
      <c r="B56" s="4"/>
      <c r="C56" s="4"/>
      <c r="D56" s="4"/>
      <c r="E56" s="4"/>
      <c r="F56" s="4"/>
    </row>
  </sheetData>
  <pageMargins left="0.7" right="0.7" top="0.25" bottom="0.25" header="0.3" footer="0.3"/>
  <pageSetup orientation="portrait" r:id="rId1"/>
  <headerFooter>
    <oddFooter>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Jaffray</dc:creator>
  <cp:lastModifiedBy>John Jaffray</cp:lastModifiedBy>
  <dcterms:created xsi:type="dcterms:W3CDTF">2020-12-28T16:05:47Z</dcterms:created>
  <dcterms:modified xsi:type="dcterms:W3CDTF">2025-12-04T14:58:44Z</dcterms:modified>
</cp:coreProperties>
</file>